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O\TKM\005\2 nabídky\Vujo\"/>
    </mc:Choice>
  </mc:AlternateContent>
  <xr:revisionPtr revIDLastSave="0" documentId="13_ncr:1_{D447F0C9-311D-4756-8233-47AE3184CFA5}" xr6:coauthVersionLast="36" xr6:coauthVersionMax="46" xr10:uidLastSave="{00000000-0000-0000-0000-000000000000}"/>
  <bookViews>
    <workbookView xWindow="-3840" yWindow="-16320" windowWidth="29040" windowHeight="158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<sst xmlns="http://schemas.openxmlformats.org/spreadsheetml/2006/main" count="43" uniqueCount="41">
  <si>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</si>
  <si>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</si>
  <si>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</si>
  <si>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</si>
  <si>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</si>
  <si>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</si>
  <si>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</si>
  <si>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</si>
  <si>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</si>
  <si>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</si>
  <si>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</si>
  <si>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</si>
  <si>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</si>
  <si>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</si>
  <si>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</si>
  <si>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</si>
  <si>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</si>
  <si>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</si>
  <si>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</si>
  <si>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</si>
  <si>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</si>
  <si>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</si>
  <si>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</si>
  <si>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</si>
  <si>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</si>
  <si>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</si>
  <si>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</si>
  <si>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</si>
  <si>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</si>
  <si>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</si>
  <si>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</si>
  <si>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</si>
  <si>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</si>
  <si>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005 - 2021 </t>
  </si>
  <si>
    <t>Záruka na zboží min. 24 měsíců.</t>
  </si>
  <si>
    <t>Ing. Petr Pfauser,
Tel.: 37763 6717</t>
  </si>
  <si>
    <t>Univerzitní 28, 
301 00 Plzeň,
 Fakulta designu a umění Ladislava Sutnara - Děkanát,
místnost LS 230</t>
  </si>
  <si>
    <t>Skener A3</t>
  </si>
  <si>
    <t>Skener stolní a plochý pro skenování knih,fotografií, textů.
Formát min. 420 x 297 mm.
Optické rozlišení min. 600 x 600 DPI.
Rychlost skenování min. 15 stran/minutu.
USB připojení, ethernetové připojení 10/100.
Barevná hloubka min. 24 bit.
LCD displej pro nastavení síťového rozhraní.
Rozšířená editace obrazu, automatické rozdělení obrazu, automatická korekce obrazu, rozpoznání čárového kódu.
Výstupní formáty: JPEG, TIFF, multi-TIFF, PDF, prohledávatelné PDF, zabezpečené PDF, PDF/A.</t>
  </si>
  <si>
    <t>Epson WorkForce DS-50000N, A3, 600 DPI, Lan (pn: B11B204131BT) + Epson prodloužení záruky 3 r. pro DS-50000,RTB  (CP03RTBSB204)</t>
  </si>
  <si>
    <t>https://www.energystar.gov/productfinder/product/certified-imaging-equipment/details/2348569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</si>
</sst>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4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8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4" fillId="0" borderId="0" xfId="2" applyFont="1" applyAlignment="1" applyProtection="1">
      <alignment horizontal="left"/>
    </xf>
    <xf numFmtId="0" fontId="5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0" fontId="4" fillId="0" borderId="0" xfId="2" applyProtection="1"/>
    <xf numFmtId="0" fontId="4" fillId="0" borderId="0" xfId="2" applyAlignment="1" applyProtection="1">
      <alignment vertical="center" wrapText="1"/>
    </xf>
    <xf numFmtId="49" fontId="4" fillId="0" borderId="0" xfId="2" applyNumberFormat="1" applyAlignment="1" applyProtection="1">
      <alignment vertical="center" wrapText="1"/>
    </xf>
    <xf numFmtId="0" fontId="15" fillId="0" borderId="0" xfId="2" applyFont="1" applyAlignment="1" applyProtection="1">
      <alignment vertical="center"/>
    </xf>
    <xf numFmtId="0" fontId="16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9" fillId="4" borderId="1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11" fillId="4" borderId="6" xfId="0" applyFont="1" applyFill="1" applyBorder="1" applyAlignment="1" applyProtection="1">
      <alignment horizontal="left" vertical="center" wrapText="1" indent="1"/>
      <protection locked="0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0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zoomScaleNormal="100" workbookViewId="0">
      <selection activeCell="L34" sqref="L34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105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32.7109375" style="1" customWidth="1"/>
    <col min="13" max="13" width="27.28515625" style="1" customWidth="1"/>
    <col min="14" max="14" width="32.7109375" style="3" customWidth="1"/>
    <col min="15" max="15" width="34" style="4" customWidth="1"/>
    <col min="16" max="16" width="15.140625" style="4" hidden="1" customWidth="1"/>
    <col min="17" max="17" width="20.7109375" style="1" bestFit="1" customWidth="1"/>
    <col min="18" max="18" width="28.140625" style="1" customWidth="1"/>
    <col min="19" max="19" width="21" style="1" bestFit="1" customWidth="1"/>
    <col min="20" max="20" width="19.42578125" style="1" bestFit="1" customWidth="1"/>
    <col min="21" max="21" width="20.42578125" style="1" hidden="1" customWidth="1"/>
    <col min="22" max="22" width="42.7109375" style="5" customWidth="1"/>
    <col min="23" max="16384" width="8.85546875" style="1"/>
  </cols>
  <sheetData>
    <row r="1" spans="1:22" ht="32.450000000000003" customHeight="1" x14ac:dyDescent="0.25">
      <c r="B1" s="64" t="s">
        <v>33</v>
      </c>
      <c r="C1" s="65"/>
      <c r="D1" s="65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4"/>
      <c r="E3" s="54"/>
      <c r="F3" s="54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32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23" t="s">
        <v>23</v>
      </c>
      <c r="M6" s="55" t="s">
        <v>24</v>
      </c>
      <c r="N6" s="23" t="s">
        <v>25</v>
      </c>
      <c r="O6" s="23" t="s">
        <v>27</v>
      </c>
      <c r="P6" s="23" t="s">
        <v>26</v>
      </c>
      <c r="Q6" s="23" t="s">
        <v>6</v>
      </c>
      <c r="R6" s="25" t="s">
        <v>7</v>
      </c>
      <c r="S6" s="55" t="s">
        <v>8</v>
      </c>
      <c r="T6" s="55" t="s">
        <v>9</v>
      </c>
      <c r="U6" s="23" t="s">
        <v>28</v>
      </c>
      <c r="V6" s="23" t="s">
        <v>29</v>
      </c>
    </row>
    <row r="7" spans="1:22" ht="235.9" customHeight="1" thickTop="1" thickBot="1" x14ac:dyDescent="0.3">
      <c r="A7" s="26"/>
      <c r="B7" s="44">
        <v>1</v>
      </c>
      <c r="C7" s="57" t="s">
        <v>37</v>
      </c>
      <c r="D7" s="46">
        <v>1</v>
      </c>
      <c r="E7" s="45" t="s">
        <v>15</v>
      </c>
      <c r="F7" s="58" t="s">
        <v>38</v>
      </c>
      <c r="G7" s="59" t="s">
        <v>39</v>
      </c>
      <c r="H7" s="59" t="s">
        <v>40</v>
      </c>
      <c r="I7" s="56" t="s">
        <v>17</v>
      </c>
      <c r="J7" s="45" t="s">
        <v>18</v>
      </c>
      <c r="K7" s="45"/>
      <c r="L7" s="57" t="s">
        <v>34</v>
      </c>
      <c r="M7" s="57" t="s">
        <v>35</v>
      </c>
      <c r="N7" s="57" t="s">
        <v>36</v>
      </c>
      <c r="O7" s="47">
        <v>28</v>
      </c>
      <c r="P7" s="48">
        <f>D7*Q7</f>
        <v>48000</v>
      </c>
      <c r="Q7" s="49">
        <v>48000</v>
      </c>
      <c r="R7" s="60">
        <v>39000</v>
      </c>
      <c r="S7" s="50">
        <f>D7*R7</f>
        <v>39000</v>
      </c>
      <c r="T7" s="51" t="str">
        <f t="shared" ref="T7" si="0">IF(ISNUMBER(R7), IF(R7&gt;Q7,"NEVYHOVUJE","VYHOVUJE")," ")</f>
        <v>VYHOVUJE</v>
      </c>
      <c r="U7" s="45"/>
      <c r="V7" s="45" t="s">
        <v>12</v>
      </c>
    </row>
    <row r="8" spans="1:22" ht="23.45" customHeight="1" thickTop="1" thickBot="1" x14ac:dyDescent="0.3">
      <c r="C8" s="1"/>
      <c r="D8" s="1"/>
      <c r="E8" s="1"/>
      <c r="F8" s="5" t="s">
        <v>30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">
      <c r="B9" s="66" t="s">
        <v>31</v>
      </c>
      <c r="C9" s="66"/>
      <c r="D9" s="66"/>
      <c r="E9" s="66"/>
      <c r="F9" s="66"/>
      <c r="G9" s="66"/>
      <c r="H9" s="66"/>
      <c r="I9" s="66"/>
      <c r="J9" s="28"/>
      <c r="K9" s="28"/>
      <c r="L9" s="12"/>
      <c r="M9" s="12"/>
      <c r="N9" s="12"/>
      <c r="O9" s="29"/>
      <c r="P9" s="29"/>
      <c r="Q9" s="30" t="s">
        <v>10</v>
      </c>
      <c r="R9" s="67" t="s">
        <v>11</v>
      </c>
      <c r="S9" s="68"/>
      <c r="T9" s="69"/>
      <c r="V9" s="31"/>
    </row>
    <row r="10" spans="1:22" ht="33" customHeight="1" thickTop="1" thickBot="1" x14ac:dyDescent="0.3">
      <c r="B10" s="70" t="s">
        <v>13</v>
      </c>
      <c r="C10" s="70"/>
      <c r="D10" s="70"/>
      <c r="E10" s="70"/>
      <c r="F10" s="70"/>
      <c r="G10" s="70"/>
      <c r="H10" s="70"/>
      <c r="I10" s="32"/>
      <c r="J10" s="32"/>
      <c r="L10" s="33"/>
      <c r="M10" s="33"/>
      <c r="N10" s="33"/>
      <c r="O10" s="34"/>
      <c r="P10" s="34"/>
      <c r="Q10" s="35">
        <f>SUM(P7:P7)</f>
        <v>48000</v>
      </c>
      <c r="R10" s="61">
        <f>SUM(S7:S7)</f>
        <v>39000</v>
      </c>
      <c r="S10" s="62"/>
      <c r="T10" s="63"/>
    </row>
    <row r="11" spans="1:22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25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sheetProtection algorithmName="SHA-512" hashValue="u01E1J4Pyr+0y1DYTVOu8SIScQTCy8x7U8R9G3AvfVS3EucFuKbQ4FzZjrHtwqJDklEtcIGTjW3asNPGHW2zoQ==" saltValue="n7QYgX/0lCOX9xoJ2M02Sg==" spinCount="100000" sheet="1" objects="1" scenarios="1"/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2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F0A7D7-5259-44EA-85F5-6095AC4BE77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DBDE783-79F4-4A49-B54B-058668C25D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2F7764-AE5E-4D99-9FCE-5E1B857837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2021-06-02T08:06:10Z</cp:lastPrinted>
  <dcterms:created xsi:type="dcterms:W3CDTF">2014-03-05T12:43:32Z</dcterms:created>
  <dcterms:modified xsi:type="dcterms:W3CDTF">2021-06-15T08:01:52Z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